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showSheetTabs="0" xWindow="720" yWindow="330" windowWidth="17400" windowHeight="11760"/>
  </bookViews>
  <sheets>
    <sheet name="Formulario" sheetId="1" r:id="rId1"/>
    <sheet name="Referencia" sheetId="2" r:id="rId2"/>
  </sheets>
  <definedNames>
    <definedName name="Atividade">Referencia!$A$2:$A$29</definedName>
    <definedName name="NHORAS">Formulario!$G$15:$G$25</definedName>
  </definedNames>
  <calcPr calcId="145621"/>
</workbook>
</file>

<file path=xl/calcChain.xml><?xml version="1.0" encoding="utf-8"?>
<calcChain xmlns="http://schemas.openxmlformats.org/spreadsheetml/2006/main">
  <c r="G25" i="1" l="1"/>
  <c r="I18" i="1"/>
  <c r="J18" i="1"/>
  <c r="I19" i="1"/>
  <c r="J19" i="1" s="1"/>
  <c r="J25" i="1" s="1"/>
  <c r="I20" i="1"/>
  <c r="J20" i="1"/>
  <c r="I21" i="1"/>
  <c r="J21" i="1" s="1"/>
  <c r="I22" i="1"/>
  <c r="J22" i="1"/>
  <c r="I23" i="1"/>
  <c r="J23" i="1" s="1"/>
  <c r="I24" i="1"/>
  <c r="J24" i="1"/>
  <c r="D29" i="2"/>
  <c r="C29" i="2" s="1"/>
  <c r="D28" i="2"/>
  <c r="C28" i="2"/>
  <c r="D27" i="2"/>
  <c r="C27" i="2" s="1"/>
  <c r="D24" i="2"/>
  <c r="C24" i="2"/>
  <c r="D26" i="2"/>
  <c r="C26" i="2" s="1"/>
  <c r="D23" i="2"/>
  <c r="C23" i="2"/>
  <c r="D25" i="2"/>
  <c r="C25" i="2" s="1"/>
  <c r="D20" i="2"/>
  <c r="C20" i="2"/>
  <c r="D15" i="2"/>
  <c r="C15" i="2" s="1"/>
  <c r="I15" i="1"/>
  <c r="J15" i="1"/>
  <c r="D22" i="2"/>
  <c r="C22" i="2" s="1"/>
  <c r="D21" i="2"/>
  <c r="C21" i="2"/>
  <c r="D18" i="2"/>
  <c r="C18" i="2" s="1"/>
  <c r="D17" i="2"/>
  <c r="C17" i="2"/>
  <c r="D16" i="2"/>
  <c r="C16" i="2" s="1"/>
  <c r="D19" i="2"/>
  <c r="C19" i="2"/>
  <c r="D3" i="2"/>
  <c r="C3" i="2" s="1"/>
  <c r="D6" i="2"/>
  <c r="C6" i="2"/>
  <c r="D5" i="2"/>
  <c r="C5" i="2" s="1"/>
  <c r="I17" i="1"/>
  <c r="J17" i="1"/>
  <c r="D4" i="2"/>
  <c r="C4" i="2" s="1"/>
  <c r="D8" i="2"/>
  <c r="C8" i="2"/>
  <c r="D13" i="2"/>
  <c r="C13" i="2" s="1"/>
  <c r="D10" i="2"/>
  <c r="C10" i="2"/>
  <c r="D12" i="2"/>
  <c r="C12" i="2" s="1"/>
  <c r="D14" i="2"/>
  <c r="C14" i="2"/>
  <c r="D11" i="2"/>
  <c r="C11" i="2" s="1"/>
  <c r="D7" i="2"/>
  <c r="C7" i="2"/>
  <c r="D9" i="2"/>
  <c r="C9" i="2" s="1"/>
  <c r="I16" i="1"/>
  <c r="J16" i="1"/>
</calcChain>
</file>

<file path=xl/sharedStrings.xml><?xml version="1.0" encoding="utf-8"?>
<sst xmlns="http://schemas.openxmlformats.org/spreadsheetml/2006/main" count="64" uniqueCount="51">
  <si>
    <t>PAGAMENTO GRATIFICAÇÃO CURSO / CONCURSO</t>
  </si>
  <si>
    <t>SIAPE</t>
  </si>
  <si>
    <t>CARGO</t>
  </si>
  <si>
    <t>SETOR</t>
  </si>
  <si>
    <t>Nº DE HORAS</t>
  </si>
  <si>
    <t>VALOR POR HORA</t>
  </si>
  <si>
    <t>TOTAL</t>
  </si>
  <si>
    <t>-</t>
  </si>
  <si>
    <t>ATIVIDADE</t>
  </si>
  <si>
    <t>PERCENTUAIS MÁXIMOS POR HORA TRABALHADA</t>
  </si>
  <si>
    <t>Valor Base</t>
  </si>
  <si>
    <t>ATIVIDADE (de acordo com o Anexo I da Resolução nº 35/2008</t>
  </si>
  <si>
    <t>________________________________________________</t>
  </si>
  <si>
    <t>Item - B - Análise crítica de questão de prova</t>
  </si>
  <si>
    <t>Item - B - Análise curricular</t>
  </si>
  <si>
    <t>Item - D - Aplicação</t>
  </si>
  <si>
    <t>Item - A - Atividade de conferencista e de palestrante em evento de capacitação</t>
  </si>
  <si>
    <t>Item - C - Coordenação</t>
  </si>
  <si>
    <t xml:space="preserve">Item - A - Coordenação técnica e pedagógica </t>
  </si>
  <si>
    <t>Item - B - Correção de prova discursiva</t>
  </si>
  <si>
    <t>Item - A - Elaboração de material didático</t>
  </si>
  <si>
    <t>Item - A - Elaboração de material multimídia para curso a distância</t>
  </si>
  <si>
    <t>Item - B - Elaboração de questão de prova</t>
  </si>
  <si>
    <t xml:space="preserve">Item - B - Exame oral </t>
  </si>
  <si>
    <t>Item - C - Execução</t>
  </si>
  <si>
    <t>Item - D - Fiscalização</t>
  </si>
  <si>
    <t>Item - A - Instrutoria em curso de desenvolvimento e aperfeiçoamento</t>
  </si>
  <si>
    <t>Item - A - Instrutoria em curso de educação de jovens e adultos</t>
  </si>
  <si>
    <t>Item - A - Instrutoria em curso de formação de carreiras</t>
  </si>
  <si>
    <t>Item - A - Instrutoria em curso de pós-graduação</t>
  </si>
  <si>
    <t>Item - A - Instrutoria em curso de treinamento</t>
  </si>
  <si>
    <t>Item - A - Instrutoria em curso gerencial</t>
  </si>
  <si>
    <t>Item - B - Julgamento de concurso de monografia</t>
  </si>
  <si>
    <t>Item - B - Julgamento de recurso</t>
  </si>
  <si>
    <t xml:space="preserve">Item - A - Orientação de monografia </t>
  </si>
  <si>
    <t xml:space="preserve">Item - C - Planejamento </t>
  </si>
  <si>
    <t>Item - B - Prova prática</t>
  </si>
  <si>
    <t>Item - C - Supervisão</t>
  </si>
  <si>
    <t>Item - D - Supervisão</t>
  </si>
  <si>
    <t>Item - A - Tutoria em curso a distância</t>
  </si>
  <si>
    <t>________________________, _____ de ____________________ de _________</t>
  </si>
  <si>
    <t>PROCESSO:</t>
  </si>
  <si>
    <t>DATA</t>
  </si>
  <si>
    <t>HORÁRIO</t>
  </si>
  <si>
    <t>TOTAL DE HORAS</t>
  </si>
  <si>
    <t>NOME</t>
  </si>
  <si>
    <t>REGIME DE TRABALHO</t>
  </si>
  <si>
    <t>HORÁRIO DE TRABALHO</t>
  </si>
  <si>
    <t>EXECUÇÃO</t>
  </si>
  <si>
    <t>VALOR POR HORA(Cálculo)</t>
  </si>
  <si>
    <t>Assinatura do responsável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</si>
</sst>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72" formatCode="0.0000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72" fontId="3" fillId="0" borderId="2" xfId="0" applyNumberFormat="1" applyFont="1" applyBorder="1" applyAlignment="1">
      <alignment horizontal="left" wrapText="1"/>
    </xf>
    <xf numFmtId="8" fontId="3" fillId="0" borderId="2" xfId="0" applyNumberFormat="1" applyFont="1" applyBorder="1" applyAlignment="1">
      <alignment horizontal="center" wrapText="1"/>
    </xf>
    <xf numFmtId="172" fontId="3" fillId="0" borderId="3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172" fontId="3" fillId="0" borderId="5" xfId="0" applyNumberFormat="1" applyFont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44" fontId="5" fillId="0" borderId="0" xfId="1" applyFont="1" applyBorder="1"/>
    <xf numFmtId="0" fontId="0" fillId="2" borderId="0" xfId="0" applyFill="1" applyAlignment="1">
      <alignment vertical="justify" wrapText="1"/>
    </xf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43" fontId="4" fillId="0" borderId="1" xfId="1" applyNumberFormat="1" applyFont="1" applyBorder="1"/>
    <xf numFmtId="0" fontId="7" fillId="0" borderId="0" xfId="0" applyFont="1" applyBorder="1" applyAlignment="1"/>
    <xf numFmtId="0" fontId="10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3" fontId="4" fillId="0" borderId="0" xfId="1" applyNumberFormat="1" applyFont="1" applyBorder="1"/>
    <xf numFmtId="0" fontId="10" fillId="2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43" fontId="8" fillId="2" borderId="1" xfId="0" applyNumberFormat="1" applyFont="1" applyFill="1" applyBorder="1" applyAlignment="1">
      <alignment horizontal="center" vertical="center"/>
    </xf>
    <xf numFmtId="43" fontId="9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8" fontId="0" fillId="0" borderId="0" xfId="0" applyNumberFormat="1"/>
    <xf numFmtId="4" fontId="0" fillId="0" borderId="0" xfId="0" applyNumberFormat="1"/>
    <xf numFmtId="8" fontId="0" fillId="0" borderId="1" xfId="1" applyNumberFormat="1" applyFont="1" applyBorder="1"/>
    <xf numFmtId="0" fontId="8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4" fillId="2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autoPageBreaks="0" fitToPage="1"/>
  </sheetPr>
  <dimension ref="A1:J39"/>
  <sheetViews>
    <sheetView showGridLines="0" showRowColHeaders="0" showZeros="0" tabSelected="1" showOutlineSymbols="0" zoomScaleNormal="100" workbookViewId="0">
      <selection activeCell="C17" sqref="C17:F17"/>
    </sheetView>
  </sheetViews>
  <sheetFormatPr defaultRowHeight="12.75" x14ac:dyDescent="0.2"/>
  <cols>
    <col min="1" max="1" width="12.85546875" style="1" customWidth="1"/>
    <col min="2" max="2" width="16.28515625" style="1" customWidth="1"/>
    <col min="3" max="3" width="13.85546875" style="1" customWidth="1"/>
    <col min="4" max="4" width="17.42578125" style="1" customWidth="1"/>
    <col min="5" max="5" width="8.28515625" style="1" customWidth="1"/>
    <col min="6" max="6" width="28.28515625" style="1" customWidth="1"/>
    <col min="7" max="7" width="6" style="1" customWidth="1"/>
    <col min="8" max="8" width="2.42578125" style="1" customWidth="1"/>
    <col min="9" max="9" width="10.140625" style="1" customWidth="1"/>
    <col min="10" max="10" width="11" style="1" customWidth="1"/>
    <col min="11" max="16384" width="9.140625" style="1"/>
  </cols>
  <sheetData>
    <row r="1" spans="1:10" ht="15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2" customHeight="1" x14ac:dyDescent="0.25">
      <c r="C3" s="21"/>
      <c r="D3" s="21"/>
      <c r="E3" s="21"/>
      <c r="F3" s="21"/>
      <c r="G3" s="21"/>
      <c r="H3" s="21"/>
      <c r="I3" s="21"/>
      <c r="J3" s="21"/>
    </row>
    <row r="4" spans="1:10" ht="15.75" x14ac:dyDescent="0.25">
      <c r="A4" s="27" t="s">
        <v>41</v>
      </c>
      <c r="B4" s="69"/>
      <c r="C4" s="70"/>
      <c r="D4" s="71"/>
      <c r="E4" s="33"/>
      <c r="F4" s="25"/>
    </row>
    <row r="5" spans="1:10" ht="15.75" x14ac:dyDescent="0.25">
      <c r="F5" s="22"/>
      <c r="G5" s="23"/>
      <c r="H5" s="23"/>
      <c r="I5" s="23"/>
      <c r="J5" s="23"/>
    </row>
    <row r="7" spans="1:10" s="20" customFormat="1" ht="20.25" customHeight="1" x14ac:dyDescent="0.2">
      <c r="A7" s="37" t="s">
        <v>1</v>
      </c>
      <c r="B7" s="32"/>
      <c r="C7" s="37" t="s">
        <v>45</v>
      </c>
      <c r="D7" s="49"/>
      <c r="E7" s="50"/>
      <c r="F7" s="50"/>
      <c r="G7" s="50"/>
      <c r="H7" s="50"/>
      <c r="I7" s="50"/>
      <c r="J7" s="51"/>
    </row>
    <row r="8" spans="1:10" s="20" customFormat="1" ht="20.25" customHeight="1" x14ac:dyDescent="0.2">
      <c r="A8" s="37" t="s">
        <v>2</v>
      </c>
      <c r="B8" s="49"/>
      <c r="C8" s="50"/>
      <c r="D8" s="50"/>
      <c r="E8" s="50"/>
      <c r="F8" s="50"/>
      <c r="G8" s="50"/>
      <c r="H8" s="50"/>
      <c r="I8" s="50"/>
      <c r="J8" s="51"/>
    </row>
    <row r="9" spans="1:10" s="20" customFormat="1" ht="20.25" customHeight="1" x14ac:dyDescent="0.2">
      <c r="A9" s="38" t="s">
        <v>3</v>
      </c>
      <c r="B9" s="49"/>
      <c r="C9" s="50"/>
      <c r="D9" s="50"/>
      <c r="E9" s="50"/>
      <c r="F9" s="50"/>
      <c r="G9" s="50"/>
      <c r="H9" s="50"/>
      <c r="I9" s="50"/>
      <c r="J9" s="51"/>
    </row>
    <row r="10" spans="1:10" s="20" customFormat="1" ht="20.25" customHeight="1" x14ac:dyDescent="0.2">
      <c r="A10" s="72" t="s">
        <v>46</v>
      </c>
      <c r="B10" s="73"/>
      <c r="C10" s="32"/>
      <c r="D10" s="43" t="s">
        <v>47</v>
      </c>
      <c r="E10" s="44"/>
      <c r="F10" s="52"/>
      <c r="G10" s="53"/>
      <c r="H10" s="53"/>
      <c r="I10" s="53"/>
      <c r="J10" s="54"/>
    </row>
    <row r="11" spans="1:10" s="20" customFormat="1" ht="15" x14ac:dyDescent="0.2"/>
    <row r="12" spans="1:10" x14ac:dyDescent="0.2">
      <c r="C12" s="2"/>
      <c r="D12" s="2"/>
      <c r="E12" s="2"/>
      <c r="F12" s="3"/>
      <c r="G12" s="4"/>
      <c r="H12" s="4"/>
      <c r="I12" s="4"/>
      <c r="J12" s="4"/>
    </row>
    <row r="13" spans="1:10" ht="12.75" customHeight="1" x14ac:dyDescent="0.2">
      <c r="A13" s="55" t="s">
        <v>48</v>
      </c>
      <c r="B13" s="56"/>
      <c r="C13" s="57" t="s">
        <v>11</v>
      </c>
      <c r="D13" s="58"/>
      <c r="E13" s="58"/>
      <c r="F13" s="59"/>
      <c r="G13" s="63" t="s">
        <v>4</v>
      </c>
      <c r="H13" s="26"/>
      <c r="I13" s="65" t="s">
        <v>5</v>
      </c>
      <c r="J13" s="66" t="s">
        <v>6</v>
      </c>
    </row>
    <row r="14" spans="1:10" ht="23.25" customHeight="1" x14ac:dyDescent="0.2">
      <c r="A14" s="31" t="s">
        <v>42</v>
      </c>
      <c r="B14" s="31" t="s">
        <v>43</v>
      </c>
      <c r="C14" s="60"/>
      <c r="D14" s="61"/>
      <c r="E14" s="61"/>
      <c r="F14" s="62"/>
      <c r="G14" s="64"/>
      <c r="H14" s="26"/>
      <c r="I14" s="65"/>
      <c r="J14" s="66"/>
    </row>
    <row r="15" spans="1:10" s="15" customFormat="1" ht="18.75" customHeight="1" x14ac:dyDescent="0.2">
      <c r="A15" s="28"/>
      <c r="B15" s="28"/>
      <c r="C15" s="45" t="s">
        <v>7</v>
      </c>
      <c r="D15" s="45"/>
      <c r="E15" s="45"/>
      <c r="F15" s="45"/>
      <c r="G15" s="29"/>
      <c r="I15" s="24">
        <f>VLOOKUP(C15,Referencia!A$2:D$29,3)</f>
        <v>0</v>
      </c>
      <c r="J15" s="24">
        <f>(ROUND(I15,2)*G15)</f>
        <v>0</v>
      </c>
    </row>
    <row r="16" spans="1:10" s="15" customFormat="1" ht="18.75" customHeight="1" x14ac:dyDescent="0.2">
      <c r="A16" s="28"/>
      <c r="B16" s="28"/>
      <c r="C16" s="45" t="s">
        <v>7</v>
      </c>
      <c r="D16" s="45"/>
      <c r="E16" s="45"/>
      <c r="F16" s="45"/>
      <c r="G16" s="29"/>
      <c r="I16" s="24">
        <f>VLOOKUP(C16,Referencia!A$2:D$29,3)</f>
        <v>0</v>
      </c>
      <c r="J16" s="24">
        <f t="shared" ref="J16:J24" si="0">(ROUND(I16,2)*G16)</f>
        <v>0</v>
      </c>
    </row>
    <row r="17" spans="1:10" s="15" customFormat="1" ht="18.75" customHeight="1" x14ac:dyDescent="0.2">
      <c r="A17" s="28"/>
      <c r="B17" s="28"/>
      <c r="C17" s="45" t="s">
        <v>7</v>
      </c>
      <c r="D17" s="45"/>
      <c r="E17" s="45"/>
      <c r="F17" s="45"/>
      <c r="G17" s="29"/>
      <c r="I17" s="24">
        <f>VLOOKUP(C17,Referencia!A$2:D$29,3)</f>
        <v>0</v>
      </c>
      <c r="J17" s="24">
        <f t="shared" si="0"/>
        <v>0</v>
      </c>
    </row>
    <row r="18" spans="1:10" s="15" customFormat="1" ht="18.75" customHeight="1" x14ac:dyDescent="0.2">
      <c r="A18" s="28"/>
      <c r="B18" s="28"/>
      <c r="C18" s="45" t="s">
        <v>7</v>
      </c>
      <c r="D18" s="45"/>
      <c r="E18" s="45"/>
      <c r="F18" s="45"/>
      <c r="G18" s="29"/>
      <c r="I18" s="24">
        <f>VLOOKUP(C18,Referencia!A$2:D$29,3)</f>
        <v>0</v>
      </c>
      <c r="J18" s="24">
        <f t="shared" si="0"/>
        <v>0</v>
      </c>
    </row>
    <row r="19" spans="1:10" s="15" customFormat="1" ht="18.75" customHeight="1" x14ac:dyDescent="0.2">
      <c r="A19" s="28"/>
      <c r="B19" s="28"/>
      <c r="C19" s="45" t="s">
        <v>7</v>
      </c>
      <c r="D19" s="45"/>
      <c r="E19" s="45"/>
      <c r="F19" s="45"/>
      <c r="G19" s="29"/>
      <c r="I19" s="24">
        <f>VLOOKUP(C19,Referencia!A$2:D$29,3)</f>
        <v>0</v>
      </c>
      <c r="J19" s="24">
        <f t="shared" si="0"/>
        <v>0</v>
      </c>
    </row>
    <row r="20" spans="1:10" s="15" customFormat="1" ht="18.75" customHeight="1" x14ac:dyDescent="0.2">
      <c r="A20" s="28"/>
      <c r="B20" s="28"/>
      <c r="C20" s="45" t="s">
        <v>7</v>
      </c>
      <c r="D20" s="45"/>
      <c r="E20" s="45"/>
      <c r="F20" s="45"/>
      <c r="G20" s="29"/>
      <c r="I20" s="24">
        <f>VLOOKUP(C20,Referencia!A$2:D$29,3)</f>
        <v>0</v>
      </c>
      <c r="J20" s="24">
        <f t="shared" si="0"/>
        <v>0</v>
      </c>
    </row>
    <row r="21" spans="1:10" s="15" customFormat="1" ht="18.75" customHeight="1" x14ac:dyDescent="0.2">
      <c r="A21" s="28"/>
      <c r="B21" s="28"/>
      <c r="C21" s="45" t="s">
        <v>7</v>
      </c>
      <c r="D21" s="45"/>
      <c r="E21" s="45"/>
      <c r="F21" s="45"/>
      <c r="G21" s="29"/>
      <c r="I21" s="24">
        <f>VLOOKUP(C21,Referencia!A$2:D$29,3)</f>
        <v>0</v>
      </c>
      <c r="J21" s="24">
        <f t="shared" si="0"/>
        <v>0</v>
      </c>
    </row>
    <row r="22" spans="1:10" s="15" customFormat="1" ht="18.75" customHeight="1" x14ac:dyDescent="0.2">
      <c r="A22" s="28"/>
      <c r="B22" s="28"/>
      <c r="C22" s="45" t="s">
        <v>7</v>
      </c>
      <c r="D22" s="45"/>
      <c r="E22" s="45"/>
      <c r="F22" s="45"/>
      <c r="G22" s="29"/>
      <c r="I22" s="24">
        <f>VLOOKUP(C22,Referencia!A$2:D$29,3)</f>
        <v>0</v>
      </c>
      <c r="J22" s="24">
        <f t="shared" si="0"/>
        <v>0</v>
      </c>
    </row>
    <row r="23" spans="1:10" s="15" customFormat="1" ht="18.75" customHeight="1" x14ac:dyDescent="0.2">
      <c r="A23" s="28"/>
      <c r="B23" s="28"/>
      <c r="C23" s="45" t="s">
        <v>7</v>
      </c>
      <c r="D23" s="45"/>
      <c r="E23" s="45"/>
      <c r="F23" s="45"/>
      <c r="G23" s="29"/>
      <c r="I23" s="24">
        <f>VLOOKUP(C23,Referencia!A$2:D$29,3)</f>
        <v>0</v>
      </c>
      <c r="J23" s="24">
        <f t="shared" si="0"/>
        <v>0</v>
      </c>
    </row>
    <row r="24" spans="1:10" s="15" customFormat="1" ht="18.75" customHeight="1" x14ac:dyDescent="0.2">
      <c r="A24" s="28"/>
      <c r="B24" s="28"/>
      <c r="C24" s="45" t="s">
        <v>7</v>
      </c>
      <c r="D24" s="45"/>
      <c r="E24" s="45"/>
      <c r="F24" s="45"/>
      <c r="G24" s="29"/>
      <c r="I24" s="24">
        <f>VLOOKUP(C24,Referencia!A$2:D$29,3)</f>
        <v>0</v>
      </c>
      <c r="J24" s="24">
        <f t="shared" si="0"/>
        <v>0</v>
      </c>
    </row>
    <row r="25" spans="1:10" s="34" customFormat="1" ht="20.25" customHeight="1" x14ac:dyDescent="0.2">
      <c r="A25" s="74" t="s">
        <v>44</v>
      </c>
      <c r="B25" s="75"/>
      <c r="C25" s="75"/>
      <c r="D25" s="75"/>
      <c r="E25" s="75"/>
      <c r="F25" s="75"/>
      <c r="G25" s="42">
        <f>SUM(G15:G24)</f>
        <v>0</v>
      </c>
      <c r="I25" s="35" t="s">
        <v>6</v>
      </c>
      <c r="J25" s="36">
        <f>SUM(J15:J24)</f>
        <v>0</v>
      </c>
    </row>
    <row r="26" spans="1:10" s="15" customFormat="1" ht="18.75" customHeight="1" x14ac:dyDescent="0.25">
      <c r="A26" s="48"/>
      <c r="B26" s="48"/>
      <c r="C26" s="48"/>
      <c r="D26" s="48"/>
      <c r="E26" s="48"/>
      <c r="F26" s="48"/>
      <c r="G26" s="48"/>
      <c r="I26" s="1"/>
      <c r="J26" s="30"/>
    </row>
    <row r="29" spans="1:10" ht="15" x14ac:dyDescent="0.2">
      <c r="A29" s="46" t="s">
        <v>40</v>
      </c>
      <c r="B29" s="46"/>
      <c r="C29" s="46"/>
      <c r="D29" s="46"/>
      <c r="E29" s="46"/>
      <c r="F29" s="46"/>
      <c r="G29" s="46"/>
      <c r="H29" s="46"/>
      <c r="I29" s="46"/>
      <c r="J29" s="46"/>
    </row>
    <row r="34" spans="1:10" ht="14.25" x14ac:dyDescent="0.2">
      <c r="C34" s="15"/>
      <c r="D34" s="15"/>
      <c r="E34" s="15"/>
      <c r="F34" s="15"/>
      <c r="G34" s="15"/>
      <c r="H34" s="15"/>
      <c r="I34" s="15"/>
      <c r="J34" s="15"/>
    </row>
    <row r="35" spans="1:10" ht="14.25" x14ac:dyDescent="0.2">
      <c r="A35" s="47" t="s">
        <v>12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4.25" x14ac:dyDescent="0.2">
      <c r="A36" s="47" t="s">
        <v>50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4.25" x14ac:dyDescent="0.2">
      <c r="C37" s="67"/>
      <c r="D37" s="67"/>
      <c r="E37" s="67"/>
      <c r="F37" s="67"/>
      <c r="G37" s="15"/>
      <c r="H37" s="15"/>
      <c r="I37" s="15"/>
      <c r="J37" s="15"/>
    </row>
    <row r="38" spans="1:10" ht="14.25" x14ac:dyDescent="0.2">
      <c r="C38" s="15"/>
      <c r="D38" s="15"/>
      <c r="E38" s="15"/>
      <c r="F38" s="15"/>
      <c r="G38" s="15"/>
      <c r="H38" s="15"/>
      <c r="I38" s="15"/>
      <c r="J38" s="15"/>
    </row>
    <row r="39" spans="1:10" ht="14.25" x14ac:dyDescent="0.2">
      <c r="C39" s="15"/>
      <c r="D39" s="15"/>
      <c r="E39" s="15"/>
      <c r="F39" s="15"/>
      <c r="G39" s="15"/>
      <c r="H39" s="15"/>
      <c r="I39" s="15"/>
      <c r="J39" s="15"/>
    </row>
  </sheetData>
  <sheetProtection selectLockedCells="1"/>
  <mergeCells count="30">
    <mergeCell ref="C37:F37"/>
    <mergeCell ref="A1:J1"/>
    <mergeCell ref="B4:D4"/>
    <mergeCell ref="A10:B10"/>
    <mergeCell ref="D7:J7"/>
    <mergeCell ref="A2:J2"/>
    <mergeCell ref="A36:J36"/>
    <mergeCell ref="C20:F20"/>
    <mergeCell ref="C21:F21"/>
    <mergeCell ref="A25:F25"/>
    <mergeCell ref="B8:J8"/>
    <mergeCell ref="B9:J9"/>
    <mergeCell ref="F10:J10"/>
    <mergeCell ref="C16:F16"/>
    <mergeCell ref="A13:B13"/>
    <mergeCell ref="C13:F14"/>
    <mergeCell ref="G13:G14"/>
    <mergeCell ref="I13:I14"/>
    <mergeCell ref="J13:J14"/>
    <mergeCell ref="C15:F15"/>
    <mergeCell ref="D10:E10"/>
    <mergeCell ref="C18:F18"/>
    <mergeCell ref="A29:J29"/>
    <mergeCell ref="A35:J35"/>
    <mergeCell ref="A26:G26"/>
    <mergeCell ref="C22:F22"/>
    <mergeCell ref="C19:F19"/>
    <mergeCell ref="C23:F23"/>
    <mergeCell ref="C24:F24"/>
    <mergeCell ref="C17:F17"/>
  </mergeCells>
  <phoneticPr fontId="0" type="noConversion"/>
  <dataValidations count="2">
    <dataValidation type="list" allowBlank="1" showInputMessage="1" showErrorMessage="1" sqref="C15:F24">
      <formula1>Atividade</formula1>
    </dataValidation>
    <dataValidation errorStyle="warning" allowBlank="1" showInputMessage="1" showErrorMessage="1" errorTitle="Valor não premitido" error="Informar somente valores inteiros entre 1 e 20." sqref="G15:G24"/>
  </dataValidations>
  <printOptions horizontalCentered="1"/>
  <pageMargins left="0.86614173228346458" right="0.39370078740157483" top="1.8503937007874016" bottom="0.98425196850393704" header="0.51181102362204722" footer="0.51181102362204722"/>
  <pageSetup paperSize="9" scale="36" orientation="portrait" r:id="rId1"/>
  <headerFooter alignWithMargins="0">
    <oddHeader>&amp;C&amp;G
&amp;"Arial,Negrito"&amp;12Pró-Reitoria de Gestão de Pessoas e Assistência Estudantil&amp;"Arial,Normal"&amp;10
&amp;"Arial,Negrito"&amp;11Departamento de Gestão de Pessoas</oddHeader>
    <oddFooter>&amp;CAv. Fernando Ferrari, 514, Prédio da Reitoria, 1º andar, Campus Universitário – Goiabeiras CEP 29.075-910
Vitória-ES – Tel.: (0**27) 4009-2260 – FAX: (0**27) 4009-2278 – www.progepaes.ufes.br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E32"/>
  <sheetViews>
    <sheetView workbookViewId="0">
      <selection activeCell="B32" sqref="B32"/>
    </sheetView>
  </sheetViews>
  <sheetFormatPr defaultRowHeight="12.75" x14ac:dyDescent="0.2"/>
  <cols>
    <col min="1" max="1" width="69.140625" customWidth="1"/>
    <col min="2" max="2" width="23.7109375" style="16" customWidth="1"/>
    <col min="3" max="3" width="16.7109375" customWidth="1"/>
    <col min="4" max="4" width="18.28515625" customWidth="1"/>
    <col min="5" max="5" width="17.5703125" customWidth="1"/>
  </cols>
  <sheetData>
    <row r="1" spans="1:5" ht="29.25" customHeight="1" x14ac:dyDescent="0.2">
      <c r="A1" s="5" t="s">
        <v>8</v>
      </c>
      <c r="B1" s="19" t="s">
        <v>9</v>
      </c>
      <c r="C1" s="5" t="s">
        <v>5</v>
      </c>
      <c r="D1" s="5" t="s">
        <v>49</v>
      </c>
    </row>
    <row r="2" spans="1:5" ht="12.75" customHeight="1" x14ac:dyDescent="0.2">
      <c r="A2" s="6" t="s">
        <v>7</v>
      </c>
      <c r="B2" s="7" t="s">
        <v>7</v>
      </c>
      <c r="C2" s="8">
        <v>0</v>
      </c>
      <c r="D2" s="8">
        <v>0</v>
      </c>
    </row>
    <row r="3" spans="1:5" x14ac:dyDescent="0.2">
      <c r="A3" s="9" t="s">
        <v>16</v>
      </c>
      <c r="B3" s="10">
        <v>0.55000000000000004</v>
      </c>
      <c r="C3" s="41">
        <f>D3</f>
        <v>150.16991000000002</v>
      </c>
      <c r="D3" s="11">
        <f t="shared" ref="D3:D29" si="0">B3/100*$B$31</f>
        <v>150.16991000000002</v>
      </c>
      <c r="E3" s="39"/>
    </row>
    <row r="4" spans="1:5" x14ac:dyDescent="0.2">
      <c r="A4" s="9" t="s">
        <v>18</v>
      </c>
      <c r="B4" s="10">
        <v>0.36249999999999999</v>
      </c>
      <c r="C4" s="41">
        <f t="shared" ref="C4:C29" si="1">D4</f>
        <v>98.975622499999986</v>
      </c>
      <c r="D4" s="11">
        <f t="shared" si="0"/>
        <v>98.975622499999986</v>
      </c>
      <c r="E4" s="39"/>
    </row>
    <row r="5" spans="1:5" x14ac:dyDescent="0.2">
      <c r="A5" s="9" t="s">
        <v>20</v>
      </c>
      <c r="B5" s="10">
        <v>0.36249999999999999</v>
      </c>
      <c r="C5" s="41">
        <f t="shared" si="1"/>
        <v>98.975622499999986</v>
      </c>
      <c r="D5" s="11">
        <f t="shared" si="0"/>
        <v>98.975622499999986</v>
      </c>
      <c r="E5" s="39"/>
    </row>
    <row r="6" spans="1:5" x14ac:dyDescent="0.2">
      <c r="A6" s="9" t="s">
        <v>21</v>
      </c>
      <c r="B6" s="10">
        <v>0.55000000000000004</v>
      </c>
      <c r="C6" s="41">
        <f t="shared" si="1"/>
        <v>150.16991000000002</v>
      </c>
      <c r="D6" s="11">
        <f t="shared" si="0"/>
        <v>150.16991000000002</v>
      </c>
      <c r="E6" s="39"/>
    </row>
    <row r="7" spans="1:5" x14ac:dyDescent="0.2">
      <c r="A7" s="9" t="s">
        <v>26</v>
      </c>
      <c r="B7" s="10">
        <v>0.55000000000000004</v>
      </c>
      <c r="C7" s="41">
        <f t="shared" si="1"/>
        <v>150.16991000000002</v>
      </c>
      <c r="D7" s="11">
        <f t="shared" si="0"/>
        <v>150.16991000000002</v>
      </c>
      <c r="E7" s="39"/>
    </row>
    <row r="8" spans="1:5" x14ac:dyDescent="0.2">
      <c r="A8" s="9" t="s">
        <v>27</v>
      </c>
      <c r="B8" s="10">
        <v>0.1875</v>
      </c>
      <c r="C8" s="41">
        <f t="shared" si="1"/>
        <v>51.194287499999994</v>
      </c>
      <c r="D8" s="11">
        <f t="shared" si="0"/>
        <v>51.194287499999994</v>
      </c>
      <c r="E8" s="39"/>
    </row>
    <row r="9" spans="1:5" x14ac:dyDescent="0.2">
      <c r="A9" s="9" t="s">
        <v>28</v>
      </c>
      <c r="B9" s="10">
        <v>0.55000000000000004</v>
      </c>
      <c r="C9" s="41">
        <f t="shared" si="1"/>
        <v>150.16991000000002</v>
      </c>
      <c r="D9" s="11">
        <f t="shared" si="0"/>
        <v>150.16991000000002</v>
      </c>
      <c r="E9" s="39"/>
    </row>
    <row r="10" spans="1:5" x14ac:dyDescent="0.2">
      <c r="A10" s="9" t="s">
        <v>29</v>
      </c>
      <c r="B10" s="10">
        <v>0.55000000000000004</v>
      </c>
      <c r="C10" s="41">
        <f t="shared" si="1"/>
        <v>150.16991000000002</v>
      </c>
      <c r="D10" s="11">
        <f t="shared" si="0"/>
        <v>150.16991000000002</v>
      </c>
      <c r="E10" s="39"/>
    </row>
    <row r="11" spans="1:5" x14ac:dyDescent="0.2">
      <c r="A11" s="9" t="s">
        <v>30</v>
      </c>
      <c r="B11" s="10">
        <v>0.36249999999999999</v>
      </c>
      <c r="C11" s="41">
        <f t="shared" si="1"/>
        <v>98.975622499999986</v>
      </c>
      <c r="D11" s="11">
        <f t="shared" si="0"/>
        <v>98.975622499999986</v>
      </c>
      <c r="E11" s="39"/>
    </row>
    <row r="12" spans="1:5" x14ac:dyDescent="0.2">
      <c r="A12" s="9" t="s">
        <v>31</v>
      </c>
      <c r="B12" s="10">
        <v>0.55000000000000004</v>
      </c>
      <c r="C12" s="41">
        <f t="shared" si="1"/>
        <v>150.16991000000002</v>
      </c>
      <c r="D12" s="11">
        <f t="shared" si="0"/>
        <v>150.16991000000002</v>
      </c>
      <c r="E12" s="39"/>
    </row>
    <row r="13" spans="1:5" ht="12.75" customHeight="1" x14ac:dyDescent="0.2">
      <c r="A13" s="9" t="s">
        <v>34</v>
      </c>
      <c r="B13" s="12">
        <v>0.55000000000000004</v>
      </c>
      <c r="C13" s="41">
        <f t="shared" si="1"/>
        <v>150.16991000000002</v>
      </c>
      <c r="D13" s="11">
        <f t="shared" si="0"/>
        <v>150.16991000000002</v>
      </c>
      <c r="E13" s="39"/>
    </row>
    <row r="14" spans="1:5" ht="12.75" customHeight="1" x14ac:dyDescent="0.2">
      <c r="A14" s="13" t="s">
        <v>39</v>
      </c>
      <c r="B14" s="10">
        <v>0.36249999999999999</v>
      </c>
      <c r="C14" s="41">
        <f t="shared" si="1"/>
        <v>98.975622499999986</v>
      </c>
      <c r="D14" s="11">
        <f t="shared" si="0"/>
        <v>98.975622499999986</v>
      </c>
      <c r="E14" s="39"/>
    </row>
    <row r="15" spans="1:5" x14ac:dyDescent="0.2">
      <c r="A15" s="9" t="s">
        <v>13</v>
      </c>
      <c r="B15" s="14">
        <v>0.55000000000000004</v>
      </c>
      <c r="C15" s="41">
        <f t="shared" si="1"/>
        <v>150.16991000000002</v>
      </c>
      <c r="D15" s="11">
        <f t="shared" si="0"/>
        <v>150.16991000000002</v>
      </c>
      <c r="E15" s="39"/>
    </row>
    <row r="16" spans="1:5" x14ac:dyDescent="0.2">
      <c r="A16" s="9" t="s">
        <v>14</v>
      </c>
      <c r="B16" s="10">
        <v>0.3</v>
      </c>
      <c r="C16" s="41">
        <f t="shared" si="1"/>
        <v>81.91086</v>
      </c>
      <c r="D16" s="11">
        <f t="shared" si="0"/>
        <v>81.91086</v>
      </c>
      <c r="E16" s="39"/>
    </row>
    <row r="17" spans="1:5" x14ac:dyDescent="0.2">
      <c r="A17" s="9" t="s">
        <v>19</v>
      </c>
      <c r="B17" s="10">
        <v>0.55000000000000004</v>
      </c>
      <c r="C17" s="41">
        <f t="shared" si="1"/>
        <v>150.16991000000002</v>
      </c>
      <c r="D17" s="11">
        <f t="shared" si="0"/>
        <v>150.16991000000002</v>
      </c>
      <c r="E17" s="39"/>
    </row>
    <row r="18" spans="1:5" x14ac:dyDescent="0.2">
      <c r="A18" s="9" t="s">
        <v>22</v>
      </c>
      <c r="B18" s="10">
        <v>0.55000000000000004</v>
      </c>
      <c r="C18" s="41">
        <f t="shared" si="1"/>
        <v>150.16991000000002</v>
      </c>
      <c r="D18" s="11">
        <f t="shared" si="0"/>
        <v>150.16991000000002</v>
      </c>
      <c r="E18" s="39"/>
    </row>
    <row r="19" spans="1:5" x14ac:dyDescent="0.2">
      <c r="A19" s="9" t="s">
        <v>23</v>
      </c>
      <c r="B19" s="10">
        <v>0.51249999999999996</v>
      </c>
      <c r="C19" s="41">
        <f t="shared" si="1"/>
        <v>139.93105249999996</v>
      </c>
      <c r="D19" s="11">
        <f t="shared" si="0"/>
        <v>139.93105249999996</v>
      </c>
      <c r="E19" s="39"/>
    </row>
    <row r="20" spans="1:5" x14ac:dyDescent="0.2">
      <c r="A20" s="9" t="s">
        <v>32</v>
      </c>
      <c r="B20" s="10">
        <v>0.55000000000000004</v>
      </c>
      <c r="C20" s="41">
        <f t="shared" si="1"/>
        <v>150.16991000000002</v>
      </c>
      <c r="D20" s="11">
        <f t="shared" si="0"/>
        <v>150.16991000000002</v>
      </c>
      <c r="E20" s="39"/>
    </row>
    <row r="21" spans="1:5" x14ac:dyDescent="0.2">
      <c r="A21" s="9" t="s">
        <v>33</v>
      </c>
      <c r="B21" s="10">
        <v>0.55000000000000004</v>
      </c>
      <c r="C21" s="41">
        <f t="shared" si="1"/>
        <v>150.16991000000002</v>
      </c>
      <c r="D21" s="11">
        <f t="shared" si="0"/>
        <v>150.16991000000002</v>
      </c>
      <c r="E21" s="39"/>
    </row>
    <row r="22" spans="1:5" x14ac:dyDescent="0.2">
      <c r="A22" s="9" t="s">
        <v>36</v>
      </c>
      <c r="B22" s="10">
        <v>0.4375</v>
      </c>
      <c r="C22" s="41">
        <f t="shared" si="1"/>
        <v>119.4533375</v>
      </c>
      <c r="D22" s="11">
        <f t="shared" si="0"/>
        <v>119.4533375</v>
      </c>
      <c r="E22" s="39"/>
    </row>
    <row r="23" spans="1:5" x14ac:dyDescent="0.2">
      <c r="A23" s="9" t="s">
        <v>17</v>
      </c>
      <c r="B23" s="10">
        <v>0.3</v>
      </c>
      <c r="C23" s="41">
        <f t="shared" si="1"/>
        <v>81.91086</v>
      </c>
      <c r="D23" s="11">
        <f t="shared" si="0"/>
        <v>81.91086</v>
      </c>
      <c r="E23" s="39"/>
    </row>
    <row r="24" spans="1:5" x14ac:dyDescent="0.2">
      <c r="A24" s="9" t="s">
        <v>24</v>
      </c>
      <c r="B24" s="10">
        <v>0.1875</v>
      </c>
      <c r="C24" s="41">
        <f t="shared" si="1"/>
        <v>51.194287499999994</v>
      </c>
      <c r="D24" s="11">
        <f t="shared" si="0"/>
        <v>51.194287499999994</v>
      </c>
      <c r="E24" s="39"/>
    </row>
    <row r="25" spans="1:5" x14ac:dyDescent="0.2">
      <c r="A25" s="9" t="s">
        <v>35</v>
      </c>
      <c r="B25" s="10">
        <v>0.3</v>
      </c>
      <c r="C25" s="41">
        <f t="shared" si="1"/>
        <v>81.91086</v>
      </c>
      <c r="D25" s="11">
        <f t="shared" si="0"/>
        <v>81.91086</v>
      </c>
      <c r="E25" s="39"/>
    </row>
    <row r="26" spans="1:5" x14ac:dyDescent="0.2">
      <c r="A26" s="9" t="s">
        <v>37</v>
      </c>
      <c r="B26" s="10">
        <v>0.22500000000000001</v>
      </c>
      <c r="C26" s="41">
        <f t="shared" si="1"/>
        <v>61.433145000000003</v>
      </c>
      <c r="D26" s="11">
        <f t="shared" si="0"/>
        <v>61.433145000000003</v>
      </c>
      <c r="E26" s="39"/>
    </row>
    <row r="27" spans="1:5" x14ac:dyDescent="0.2">
      <c r="A27" s="9" t="s">
        <v>15</v>
      </c>
      <c r="B27" s="10">
        <v>0.1125</v>
      </c>
      <c r="C27" s="41">
        <f t="shared" si="1"/>
        <v>30.716572500000002</v>
      </c>
      <c r="D27" s="11">
        <f t="shared" si="0"/>
        <v>30.716572500000002</v>
      </c>
      <c r="E27" s="39"/>
    </row>
    <row r="28" spans="1:5" x14ac:dyDescent="0.2">
      <c r="A28" s="9" t="s">
        <v>25</v>
      </c>
      <c r="B28" s="10">
        <v>0.22500000000000001</v>
      </c>
      <c r="C28" s="41">
        <f t="shared" si="1"/>
        <v>61.433145000000003</v>
      </c>
      <c r="D28" s="11">
        <f t="shared" si="0"/>
        <v>61.433145000000003</v>
      </c>
      <c r="E28" s="39"/>
    </row>
    <row r="29" spans="1:5" x14ac:dyDescent="0.2">
      <c r="A29" s="9" t="s">
        <v>38</v>
      </c>
      <c r="B29" s="10">
        <v>0.3</v>
      </c>
      <c r="C29" s="41">
        <f t="shared" si="1"/>
        <v>81.91086</v>
      </c>
      <c r="D29" s="11">
        <f t="shared" si="0"/>
        <v>81.91086</v>
      </c>
      <c r="E29" s="39"/>
    </row>
    <row r="30" spans="1:5" ht="14.25" x14ac:dyDescent="0.2">
      <c r="A30" s="15"/>
    </row>
    <row r="31" spans="1:5" ht="14.25" customHeight="1" x14ac:dyDescent="0.2">
      <c r="A31" s="17" t="s">
        <v>10</v>
      </c>
      <c r="B31" s="18">
        <v>27303.62</v>
      </c>
    </row>
    <row r="32" spans="1:5" x14ac:dyDescent="0.2">
      <c r="B32" s="40"/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8740157499999996" right="0.78740157499999996" top="0.984251969" bottom="0.984251969" header="0.49212598499999999" footer="0.49212598499999999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Formulario</vt:lpstr>
      <vt:lpstr>Referencia</vt:lpstr>
      <vt:lpstr>Atividade</vt:lpstr>
      <vt:lpstr>NHORAS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Nildo De Narde Junior</cp:lastModifiedBy>
  <cp:lastPrinted>2013-01-29T18:03:56Z</cp:lastPrinted>
  <dcterms:created xsi:type="dcterms:W3CDTF">2009-09-24T18:29:38Z</dcterms:created>
  <dcterms:modified xsi:type="dcterms:W3CDTF">2019-07-02T11:57:48Z</dcterms:modified>
</cp:coreProperties>
</file>